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30" windowHeight="7725" activeTab="2"/>
  </bookViews>
  <sheets>
    <sheet name="list01" sheetId="4" r:id="rId1"/>
    <sheet name="list02" sheetId="1" r:id="rId2"/>
    <sheet name="list03" sheetId="2" r:id="rId3"/>
  </sheets>
  <calcPr calcId="124519" refMode="R1C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</workbook>
</file>

<file path=xl/calcChain.xml><?xml version="1.0" encoding="utf-8"?>
<calcChain xmlns="http://schemas.openxmlformats.org/spreadsheetml/2006/main">
  <c r="E22" i="1"/>
  <c r="D27" s="1"/>
  <c r="D29" s="1"/>
  <c r="D15"/>
  <c r="D8"/>
  <c r="E9"/>
  <c r="E30" l="1"/>
  <c r="D32" s="1"/>
  <c r="I31"/>
  <c r="K21" l="1"/>
  <c r="J22"/>
  <c r="J8"/>
  <c r="G22" l="1"/>
  <c r="J29" l="1"/>
  <c r="J7"/>
  <c r="F16" l="1"/>
  <c r="G9"/>
  <c r="J11" s="1"/>
  <c r="F8"/>
  <c r="F15" l="1"/>
  <c r="E26" i="2"/>
  <c r="D26"/>
  <c r="F27" i="1" l="1"/>
  <c r="F29" s="1"/>
  <c r="G30" s="1"/>
  <c r="F32" l="1"/>
</calcChain>
</file>

<file path=xl/sharedStrings.xml><?xml version="1.0" encoding="utf-8"?>
<sst xmlns="http://schemas.openxmlformats.org/spreadsheetml/2006/main" count="237" uniqueCount="160">
  <si>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</si>
  <si>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</si>
  <si>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</si>
  <si>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</si>
  <si>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</si>
  <si>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</si>
  <si>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</si>
  <si>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</si>
  <si>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</si>
  <si>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</si>
  <si>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</si>
  <si>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</si>
  <si>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</si>
  <si>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</si>
  <si>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</si>
  <si>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</si>
  <si>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</si>
  <si>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</si>
  <si>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</si>
  <si>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</si>
  <si>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</si>
  <si>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</si>
  <si>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</si>
  <si>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</si>
  <si>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</si>
  <si>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</si>
  <si>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</si>
  <si>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</si>
  <si>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</si>
  <si>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</si>
  <si>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</si>
  <si>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</si>
  <si>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</si>
  <si>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</si>
  <si>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</si>
  <si>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</si>
  <si>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</si>
  <si>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</si>
  <si>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</si>
  <si>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</si>
  <si>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</si>
  <si>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</si>
  <si>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</si>
  <si>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</si>
  <si>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</si>
  <si>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</si>
  <si>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</si>
  <si>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</si>
  <si>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</si>
  <si>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</si>
  <si>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</si>
  <si>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</si>
  <si>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</si>
  <si>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</si>
  <si>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</si>
  <si>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</si>
  <si>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</si>
  <si>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</si>
  <si>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</si>
  <si>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</si>
  <si>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</si>
  <si>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</si>
  <si>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</si>
  <si>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</si>
  <si>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</si>
  <si>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</si>
  <si>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</si>
  <si>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</si>
  <si>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</si>
  <si>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</si>
  <si>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</si>
  <si>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</si>
  <si>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</si>
  <si>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</si>
  <si>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</si>
  <si>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</si>
  <si>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</si>
  <si>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</si>
  <si>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</si>
  <si>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</si>
  <si>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</si>
  <si>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</si>
  <si>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</si>
  <si>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</si>
  <si>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</si>
  <si>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</si>
  <si>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</si>
  <si>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</si>
  <si>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</si>
  <si>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</si>
  <si>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</si>
  <si>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</si>
  <si>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</si>
  <si>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</si>
  <si>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</si>
  <si>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</si>
  <si>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</si>
  <si>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</si>
  <si>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</si>
  <si>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</si>
  <si>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</si>
  <si>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</si>
  <si>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</si>
  <si>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</si>
  <si>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</si>
  <si>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</si>
  <si>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</si>
  <si>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</si>
  <si>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</si>
  <si>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</si>
  <si>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</si>
  <si>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</si>
  <si>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</si>
  <si>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</si>
  <si>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</si>
  <si>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</si>
  <si>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</si>
  <si>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</si>
  <si>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</si>
  <si>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</si>
  <si>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</si>
  <si>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</si>
  <si>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</si>
  <si>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</si>
  <si>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</si>
  <si>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</si>
  <si>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</si>
  <si>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</si>
  <si>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</si>
  <si>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</si>
  <si>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</si>
  <si>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</si>
  <si>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</si>
  <si>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</si>
  <si>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</si>
  <si>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</si>
  <si>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</si>
  <si>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</si>
  <si>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</si>
  <si>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</si>
  <si>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BUXORONEFTGAZAVTONAQL АКЦИЯДОРЛИК ЖАМИЯТИ</t>
  </si>
  <si>
    <t>154111</t>
  </si>
  <si>
    <t>Транспорт</t>
  </si>
  <si>
    <t>51121</t>
  </si>
  <si>
    <t>153</t>
  </si>
  <si>
    <t>Государственная</t>
  </si>
  <si>
    <t>144</t>
  </si>
  <si>
    <t>79994</t>
  </si>
  <si>
    <t>201108467</t>
  </si>
  <si>
    <t>БУХОРО ВИЛОЯТИ КОГОН шаҳри</t>
  </si>
  <si>
    <t>1706403</t>
  </si>
  <si>
    <t>КОГОН ШАХАР АМИРОБОД KУРГОНИ 4-УЙ</t>
  </si>
  <si>
    <t>0</t>
  </si>
  <si>
    <t>103 сатрни текширинг утган йил шу даврда-42658 булган хозир тугри булса изохга аник тушунтириш беринг.301,302 сатрлар нега утган чоракдан кичик текширинг,тахланг.</t>
  </si>
  <si>
    <t>сент</t>
  </si>
  <si>
    <t xml:space="preserve">выбытия ОС </t>
  </si>
  <si>
    <t>3385253</t>
  </si>
  <si>
    <t>99195</t>
  </si>
  <si>
    <t>981139</t>
  </si>
  <si>
    <t>25,07,2022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</si>
</sst>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4" fontId="2" fillId="3" borderId="2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3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C1" workbookViewId="0">
      <selection activeCell="I26" sqref="I26"/>
    </sheetView>
  </sheetViews>
  <sheetFormatPr defaultRowHeight="12.75"/>
  <cols>
    <col min="1" max="1" width="2.42578125" style="34" customWidth="1"/>
    <col min="2" max="2" width="27.42578125" style="34" bestFit="1" customWidth="1"/>
    <col min="3" max="3" width="6.5703125" style="34" customWidth="1"/>
    <col min="4" max="4" width="4.5703125" style="34" customWidth="1"/>
    <col min="5" max="5" width="6" style="34" customWidth="1"/>
    <col min="6" max="6" width="10.5703125" style="34" customWidth="1"/>
    <col min="7" max="7" width="41.7109375" style="34" customWidth="1"/>
    <col min="8" max="8" width="23.42578125" style="34" customWidth="1"/>
    <col min="9" max="9" width="20.7109375" style="34" customWidth="1"/>
    <col min="10" max="10" width="1.7109375" style="34" customWidth="1"/>
    <col min="11" max="16384" width="9.140625" style="34"/>
  </cols>
  <sheetData>
    <row r="1" spans="1:9" ht="3.95" customHeight="1">
      <c r="A1" s="32" t="s">
        <v>129</v>
      </c>
      <c r="B1" s="33"/>
      <c r="C1" s="33"/>
      <c r="D1" s="33"/>
      <c r="E1" s="33"/>
      <c r="F1" s="33"/>
      <c r="G1" s="33"/>
      <c r="H1" s="47"/>
      <c r="I1" s="47"/>
    </row>
    <row r="2" spans="1:9" ht="33" customHeight="1">
      <c r="A2" s="33"/>
      <c r="B2" s="50" t="s">
        <v>127</v>
      </c>
      <c r="C2" s="50"/>
      <c r="D2" s="50"/>
      <c r="E2" s="50"/>
      <c r="F2" s="50"/>
      <c r="G2" s="50"/>
      <c r="H2" s="50"/>
      <c r="I2" s="50"/>
    </row>
    <row r="3" spans="1:9" ht="15.95" customHeight="1">
      <c r="A3" s="33"/>
      <c r="B3" s="48" t="s">
        <v>128</v>
      </c>
      <c r="C3" s="48"/>
      <c r="D3" s="48"/>
      <c r="E3" s="48"/>
      <c r="F3" s="48"/>
      <c r="G3" s="48"/>
      <c r="H3" s="48"/>
      <c r="I3" s="48"/>
    </row>
    <row r="4" spans="1:9" ht="3.95" customHeight="1">
      <c r="A4" s="33"/>
      <c r="B4" s="51"/>
      <c r="C4" s="51"/>
      <c r="D4" s="51"/>
      <c r="E4" s="51"/>
      <c r="F4" s="51"/>
      <c r="G4" s="51"/>
      <c r="H4" s="51"/>
      <c r="I4" s="51"/>
    </row>
    <row r="5" spans="1:9">
      <c r="A5" s="33"/>
      <c r="B5" s="23"/>
      <c r="C5" s="24">
        <v>2022</v>
      </c>
      <c r="D5" s="25" t="s">
        <v>91</v>
      </c>
      <c r="E5" s="24">
        <v>2</v>
      </c>
      <c r="F5" s="47" t="s">
        <v>48</v>
      </c>
      <c r="G5" s="47"/>
      <c r="H5" s="54"/>
      <c r="I5" s="26" t="s">
        <v>90</v>
      </c>
    </row>
    <row r="6" spans="1:9" ht="15.95" customHeight="1">
      <c r="A6" s="33"/>
      <c r="B6" s="52" t="s">
        <v>51</v>
      </c>
      <c r="C6" s="52"/>
      <c r="D6" s="52"/>
      <c r="E6" s="52"/>
      <c r="F6" s="52"/>
      <c r="G6" s="52"/>
      <c r="H6" s="53"/>
      <c r="I6" s="27"/>
    </row>
    <row r="7" spans="1:9" ht="3.95" customHeight="1">
      <c r="A7" s="33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5" t="s">
        <v>0</v>
      </c>
      <c r="H7" s="22" t="s">
        <v>0</v>
      </c>
      <c r="I7" s="28" t="s">
        <v>0</v>
      </c>
    </row>
    <row r="8" spans="1:9" ht="15.95" customHeight="1">
      <c r="A8" s="33"/>
      <c r="B8" s="23" t="s">
        <v>92</v>
      </c>
      <c r="C8" s="49" t="s">
        <v>140</v>
      </c>
      <c r="D8" s="49"/>
      <c r="E8" s="49"/>
      <c r="F8" s="49"/>
      <c r="G8" s="49"/>
      <c r="H8" s="28" t="s">
        <v>52</v>
      </c>
      <c r="I8" s="29" t="s">
        <v>141</v>
      </c>
    </row>
    <row r="9" spans="1:9" ht="3.95" customHeight="1">
      <c r="A9" s="33"/>
      <c r="B9" s="23"/>
      <c r="C9" s="23"/>
      <c r="D9" s="23"/>
      <c r="E9" s="23"/>
      <c r="F9" s="23"/>
      <c r="G9" s="23" t="s">
        <v>0</v>
      </c>
      <c r="H9" s="22"/>
      <c r="I9" s="28" t="s">
        <v>0</v>
      </c>
    </row>
    <row r="10" spans="1:9" ht="15.95" customHeight="1">
      <c r="A10" s="33"/>
      <c r="B10" s="23" t="s">
        <v>93</v>
      </c>
      <c r="C10" s="49" t="s">
        <v>142</v>
      </c>
      <c r="D10" s="49"/>
      <c r="E10" s="49"/>
      <c r="F10" s="49"/>
      <c r="G10" s="49"/>
      <c r="H10" s="22" t="s">
        <v>53</v>
      </c>
      <c r="I10" s="30" t="s">
        <v>143</v>
      </c>
    </row>
    <row r="11" spans="1:9" ht="3.95" customHeight="1">
      <c r="A11" s="33"/>
      <c r="B11" s="23"/>
      <c r="C11" s="23"/>
      <c r="D11" s="23"/>
      <c r="E11" s="23"/>
      <c r="F11" s="23"/>
      <c r="G11" s="23" t="s">
        <v>0</v>
      </c>
      <c r="H11" s="22"/>
      <c r="I11" s="28" t="s">
        <v>0</v>
      </c>
    </row>
    <row r="12" spans="1:9" ht="15.95" customHeight="1">
      <c r="A12" s="33"/>
      <c r="B12" s="23" t="s">
        <v>94</v>
      </c>
      <c r="C12" s="49"/>
      <c r="D12" s="49"/>
      <c r="E12" s="49"/>
      <c r="F12" s="49"/>
      <c r="G12" s="49"/>
      <c r="H12" s="28" t="s">
        <v>54</v>
      </c>
      <c r="I12" s="30" t="s">
        <v>144</v>
      </c>
    </row>
    <row r="13" spans="1:9" ht="3.95" customHeight="1">
      <c r="A13" s="33"/>
      <c r="B13" s="23"/>
      <c r="C13" s="23"/>
      <c r="D13" s="23"/>
      <c r="E13" s="23"/>
      <c r="F13" s="23"/>
      <c r="G13" s="23" t="s">
        <v>0</v>
      </c>
      <c r="H13" s="22"/>
      <c r="I13" s="28" t="s">
        <v>0</v>
      </c>
    </row>
    <row r="14" spans="1:9" ht="15.95" customHeight="1">
      <c r="A14" s="33"/>
      <c r="B14" s="23" t="s">
        <v>49</v>
      </c>
      <c r="C14" s="49" t="s">
        <v>145</v>
      </c>
      <c r="D14" s="49"/>
      <c r="E14" s="49"/>
      <c r="F14" s="49"/>
      <c r="G14" s="49"/>
      <c r="H14" s="28" t="s">
        <v>55</v>
      </c>
      <c r="I14" s="30" t="s">
        <v>146</v>
      </c>
    </row>
    <row r="15" spans="1:9" ht="3.95" customHeight="1">
      <c r="A15" s="33"/>
      <c r="B15" s="23"/>
      <c r="C15" s="23"/>
      <c r="D15" s="23"/>
      <c r="E15" s="23"/>
      <c r="F15" s="23"/>
      <c r="G15" s="23" t="s">
        <v>0</v>
      </c>
      <c r="H15" s="22"/>
      <c r="I15" s="28" t="s">
        <v>0</v>
      </c>
    </row>
    <row r="16" spans="1:9" ht="15.95" customHeight="1">
      <c r="A16" s="35"/>
      <c r="B16" s="23" t="s">
        <v>95</v>
      </c>
      <c r="C16" s="49"/>
      <c r="D16" s="49"/>
      <c r="E16" s="49"/>
      <c r="F16" s="49"/>
      <c r="G16" s="49"/>
      <c r="H16" s="28" t="s">
        <v>56</v>
      </c>
      <c r="I16" s="30" t="s">
        <v>147</v>
      </c>
    </row>
    <row r="17" spans="1:9" ht="3.95" customHeight="1">
      <c r="A17" s="35"/>
      <c r="B17" s="23"/>
      <c r="C17" s="23"/>
      <c r="D17" s="23"/>
      <c r="E17" s="23"/>
      <c r="F17" s="23"/>
      <c r="G17" s="23" t="s">
        <v>0</v>
      </c>
      <c r="H17" s="22"/>
      <c r="I17" s="28" t="s">
        <v>0</v>
      </c>
    </row>
    <row r="18" spans="1:9" ht="15.95" customHeight="1">
      <c r="A18" s="35"/>
      <c r="B18" s="47" t="s">
        <v>96</v>
      </c>
      <c r="C18" s="47"/>
      <c r="D18" s="47"/>
      <c r="E18" s="47"/>
      <c r="F18" s="47"/>
      <c r="G18" s="47"/>
      <c r="H18" s="28" t="s">
        <v>57</v>
      </c>
      <c r="I18" s="30" t="s">
        <v>148</v>
      </c>
    </row>
    <row r="19" spans="1:9" ht="3.95" customHeight="1">
      <c r="A19" s="35"/>
      <c r="B19" s="23"/>
      <c r="C19" s="23"/>
      <c r="D19" s="23"/>
      <c r="E19" s="23"/>
      <c r="F19" s="23"/>
      <c r="G19" s="23" t="s">
        <v>0</v>
      </c>
      <c r="H19" s="22"/>
      <c r="I19" s="28" t="s">
        <v>0</v>
      </c>
    </row>
    <row r="20" spans="1:9" ht="15.95" customHeight="1">
      <c r="A20" s="35"/>
      <c r="B20" s="23" t="s">
        <v>97</v>
      </c>
      <c r="C20" s="49" t="s">
        <v>149</v>
      </c>
      <c r="D20" s="49"/>
      <c r="E20" s="49"/>
      <c r="F20" s="49"/>
      <c r="G20" s="49"/>
      <c r="H20" s="28" t="s">
        <v>58</v>
      </c>
      <c r="I20" s="30" t="s">
        <v>150</v>
      </c>
    </row>
    <row r="21" spans="1:9" ht="3.95" customHeight="1">
      <c r="A21" s="35"/>
      <c r="B21" s="23"/>
      <c r="C21" s="23"/>
      <c r="D21" s="23"/>
      <c r="E21" s="23"/>
      <c r="F21" s="23"/>
      <c r="G21" s="23" t="s">
        <v>0</v>
      </c>
      <c r="H21" s="22"/>
      <c r="I21" s="28"/>
    </row>
    <row r="22" spans="1:9" ht="15.95" customHeight="1">
      <c r="A22" s="35"/>
      <c r="B22" s="23" t="s">
        <v>50</v>
      </c>
      <c r="C22" s="49" t="s">
        <v>151</v>
      </c>
      <c r="D22" s="49"/>
      <c r="E22" s="49"/>
      <c r="F22" s="49"/>
      <c r="G22" s="49"/>
      <c r="H22" s="28" t="s">
        <v>59</v>
      </c>
      <c r="I22" s="46" t="s">
        <v>159</v>
      </c>
    </row>
    <row r="23" spans="1:9" ht="3.95" customHeight="1">
      <c r="A23" s="35"/>
      <c r="B23" s="23"/>
      <c r="C23" s="23"/>
      <c r="D23" s="23"/>
      <c r="E23" s="23"/>
      <c r="F23" s="23"/>
      <c r="G23" s="23" t="s">
        <v>0</v>
      </c>
      <c r="H23" s="22"/>
      <c r="I23" s="28" t="s">
        <v>0</v>
      </c>
    </row>
    <row r="24" spans="1:9" ht="15.95" customHeight="1">
      <c r="A24" s="35"/>
      <c r="B24" s="56" t="s">
        <v>134</v>
      </c>
      <c r="C24" s="56"/>
      <c r="D24" s="56"/>
      <c r="E24" s="56"/>
      <c r="F24" s="56"/>
      <c r="G24" s="56"/>
      <c r="H24" s="22" t="s">
        <v>98</v>
      </c>
      <c r="I24" s="31"/>
    </row>
    <row r="25" spans="1:9" ht="3.95" customHeight="1">
      <c r="A25" s="35"/>
      <c r="B25" s="23"/>
      <c r="C25" s="23"/>
      <c r="D25" s="23"/>
      <c r="E25" s="23"/>
      <c r="F25" s="23"/>
      <c r="G25" s="23"/>
      <c r="H25" s="22" t="s">
        <v>0</v>
      </c>
      <c r="I25" s="28" t="s">
        <v>0</v>
      </c>
    </row>
    <row r="26" spans="1:9" ht="15.95" customHeight="1">
      <c r="A26" s="35"/>
      <c r="B26" s="33"/>
      <c r="C26" s="23"/>
      <c r="D26" s="23"/>
      <c r="E26" s="23"/>
      <c r="F26" s="23"/>
      <c r="G26" s="50" t="s">
        <v>99</v>
      </c>
      <c r="H26" s="55"/>
      <c r="I26" s="46" t="s">
        <v>159</v>
      </c>
    </row>
  </sheetData>
  <mergeCells count="16">
    <mergeCell ref="B18:G18"/>
    <mergeCell ref="C12:G12"/>
    <mergeCell ref="G26:H26"/>
    <mergeCell ref="C22:G22"/>
    <mergeCell ref="B24:G24"/>
    <mergeCell ref="C20:G20"/>
    <mergeCell ref="C16:G16"/>
    <mergeCell ref="H1:I1"/>
    <mergeCell ref="B3:I3"/>
    <mergeCell ref="C14:G14"/>
    <mergeCell ref="C8:G8"/>
    <mergeCell ref="C10:G10"/>
    <mergeCell ref="B2:I2"/>
    <mergeCell ref="B4:I4"/>
    <mergeCell ref="B6:H6"/>
    <mergeCell ref="F5:H5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opLeftCell="A16" workbookViewId="0">
      <selection activeCell="G27" sqref="G27"/>
    </sheetView>
  </sheetViews>
  <sheetFormatPr defaultRowHeight="12.75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9" width="9.140625" style="2"/>
    <col min="10" max="10" width="13.42578125" style="2" bestFit="1" customWidth="1"/>
    <col min="11" max="11" width="10.7109375" style="2" bestFit="1" customWidth="1"/>
    <col min="12" max="16384" width="9.140625" style="2"/>
  </cols>
  <sheetData>
    <row r="1" spans="1:10">
      <c r="A1" s="1" t="s">
        <v>125</v>
      </c>
      <c r="B1" s="36"/>
      <c r="C1" s="36"/>
      <c r="D1" s="36"/>
      <c r="E1" s="36"/>
      <c r="F1" s="36"/>
      <c r="G1" s="36"/>
    </row>
    <row r="2" spans="1:10" ht="20.100000000000001" customHeight="1">
      <c r="B2" s="60" t="s">
        <v>75</v>
      </c>
      <c r="C2" s="60"/>
      <c r="D2" s="60"/>
      <c r="E2" s="61" t="s">
        <v>139</v>
      </c>
      <c r="F2" s="61"/>
      <c r="G2" s="61"/>
      <c r="H2" s="3"/>
    </row>
    <row r="3" spans="1:10" ht="20.100000000000001" customHeight="1">
      <c r="B3" s="59" t="s">
        <v>72</v>
      </c>
      <c r="C3" s="57" t="s">
        <v>100</v>
      </c>
      <c r="D3" s="59" t="s">
        <v>73</v>
      </c>
      <c r="E3" s="59"/>
      <c r="F3" s="59" t="s">
        <v>74</v>
      </c>
      <c r="G3" s="59"/>
    </row>
    <row r="4" spans="1:10" ht="27.75" customHeight="1">
      <c r="B4" s="59"/>
      <c r="C4" s="58"/>
      <c r="D4" s="37" t="s">
        <v>101</v>
      </c>
      <c r="E4" s="37" t="s">
        <v>102</v>
      </c>
      <c r="F4" s="37" t="s">
        <v>101</v>
      </c>
      <c r="G4" s="37" t="s">
        <v>102</v>
      </c>
    </row>
    <row r="5" spans="1:10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10" ht="25.5">
      <c r="B6" s="40" t="s">
        <v>103</v>
      </c>
      <c r="C6" s="13" t="s">
        <v>1</v>
      </c>
      <c r="D6" s="14">
        <v>4583759.7</v>
      </c>
      <c r="E6" s="12" t="s">
        <v>2</v>
      </c>
      <c r="F6" s="14">
        <v>10902387</v>
      </c>
      <c r="G6" s="12" t="s">
        <v>2</v>
      </c>
    </row>
    <row r="7" spans="1:10" ht="25.5">
      <c r="B7" s="40" t="s">
        <v>104</v>
      </c>
      <c r="C7" s="13" t="s">
        <v>3</v>
      </c>
      <c r="D7" s="12" t="s">
        <v>2</v>
      </c>
      <c r="E7" s="14" t="s">
        <v>156</v>
      </c>
      <c r="F7" s="12" t="s">
        <v>2</v>
      </c>
      <c r="G7" s="14">
        <v>8543700</v>
      </c>
      <c r="I7" s="2">
        <v>4740035</v>
      </c>
      <c r="J7" s="45">
        <f>+G7-I7</f>
        <v>3803665</v>
      </c>
    </row>
    <row r="8" spans="1:10" ht="25.5">
      <c r="B8" s="40" t="s">
        <v>105</v>
      </c>
      <c r="C8" s="13" t="s">
        <v>4</v>
      </c>
      <c r="D8" s="15">
        <f>+D6-E7</f>
        <v>1198506.7000000002</v>
      </c>
      <c r="E8" s="15" t="s">
        <v>152</v>
      </c>
      <c r="F8" s="15">
        <f>+F6-G7</f>
        <v>2358687</v>
      </c>
      <c r="G8" s="15" t="s">
        <v>152</v>
      </c>
      <c r="J8" s="2">
        <f>13400+1700+1700+1700</f>
        <v>18500</v>
      </c>
    </row>
    <row r="9" spans="1:10" ht="25.5">
      <c r="B9" s="40" t="s">
        <v>106</v>
      </c>
      <c r="C9" s="13" t="s">
        <v>5</v>
      </c>
      <c r="D9" s="12" t="s">
        <v>2</v>
      </c>
      <c r="E9" s="15">
        <f>+E11+E12</f>
        <v>1080334</v>
      </c>
      <c r="F9" s="12" t="s">
        <v>2</v>
      </c>
      <c r="G9" s="15">
        <f>+G11+G12</f>
        <v>2006119</v>
      </c>
    </row>
    <row r="10" spans="1:10">
      <c r="B10" s="40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1:10">
      <c r="B11" s="40" t="s">
        <v>61</v>
      </c>
      <c r="C11" s="4" t="s">
        <v>7</v>
      </c>
      <c r="D11" s="11" t="s">
        <v>2</v>
      </c>
      <c r="E11" s="5" t="s">
        <v>157</v>
      </c>
      <c r="F11" s="11" t="s">
        <v>2</v>
      </c>
      <c r="G11" s="5">
        <v>327264</v>
      </c>
      <c r="J11" s="45">
        <f>+G7+G9+G22</f>
        <v>10607262</v>
      </c>
    </row>
    <row r="12" spans="1:10">
      <c r="B12" s="40" t="s">
        <v>62</v>
      </c>
      <c r="C12" s="4" t="s">
        <v>8</v>
      </c>
      <c r="D12" s="11" t="s">
        <v>2</v>
      </c>
      <c r="E12" s="5" t="s">
        <v>158</v>
      </c>
      <c r="F12" s="11" t="s">
        <v>2</v>
      </c>
      <c r="G12" s="5">
        <v>1678855</v>
      </c>
    </row>
    <row r="13" spans="1:10" ht="25.5">
      <c r="B13" s="40" t="s">
        <v>118</v>
      </c>
      <c r="C13" s="13" t="s">
        <v>9</v>
      </c>
      <c r="D13" s="12" t="s">
        <v>2</v>
      </c>
      <c r="E13" s="14"/>
      <c r="F13" s="12" t="s">
        <v>2</v>
      </c>
      <c r="G13" s="14"/>
    </row>
    <row r="14" spans="1:10">
      <c r="B14" s="40" t="s">
        <v>63</v>
      </c>
      <c r="C14" s="4" t="s">
        <v>10</v>
      </c>
      <c r="D14" s="5"/>
      <c r="E14" s="11" t="s">
        <v>2</v>
      </c>
      <c r="F14" s="5">
        <v>98591</v>
      </c>
      <c r="G14" s="11"/>
    </row>
    <row r="15" spans="1:10" ht="25.5">
      <c r="B15" s="40" t="s">
        <v>107</v>
      </c>
      <c r="C15" s="13" t="s">
        <v>11</v>
      </c>
      <c r="D15" s="15">
        <f>+D8-E9+D14</f>
        <v>118172.70000000019</v>
      </c>
      <c r="E15" s="15" t="s">
        <v>152</v>
      </c>
      <c r="F15" s="15">
        <f>+F8-G9+F14</f>
        <v>451159</v>
      </c>
      <c r="G15" s="15" t="s">
        <v>152</v>
      </c>
    </row>
    <row r="16" spans="1:10" ht="25.5">
      <c r="B16" s="40" t="s">
        <v>108</v>
      </c>
      <c r="C16" s="13" t="s">
        <v>12</v>
      </c>
      <c r="D16" s="15">
        <v>0</v>
      </c>
      <c r="E16" s="12" t="s">
        <v>2</v>
      </c>
      <c r="F16" s="15">
        <f>+F21</f>
        <v>0</v>
      </c>
      <c r="G16" s="12" t="s">
        <v>2</v>
      </c>
    </row>
    <row r="17" spans="2:11">
      <c r="B17" s="40" t="s">
        <v>64</v>
      </c>
      <c r="C17" s="4" t="s">
        <v>13</v>
      </c>
      <c r="D17" s="5"/>
      <c r="E17" s="11" t="s">
        <v>2</v>
      </c>
      <c r="F17" s="5"/>
      <c r="G17" s="11" t="s">
        <v>2</v>
      </c>
    </row>
    <row r="18" spans="2:11">
      <c r="B18" s="40" t="s">
        <v>65</v>
      </c>
      <c r="C18" s="6" t="s">
        <v>14</v>
      </c>
      <c r="D18" s="5"/>
      <c r="E18" s="11" t="s">
        <v>2</v>
      </c>
      <c r="F18" s="5"/>
      <c r="G18" s="11" t="s">
        <v>2</v>
      </c>
    </row>
    <row r="19" spans="2:11">
      <c r="B19" s="40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11">
      <c r="B20" s="40" t="s">
        <v>66</v>
      </c>
      <c r="C20" s="6" t="s">
        <v>16</v>
      </c>
      <c r="D20" s="5"/>
      <c r="E20" s="11" t="s">
        <v>2</v>
      </c>
      <c r="F20" s="5"/>
      <c r="G20" s="11" t="s">
        <v>2</v>
      </c>
    </row>
    <row r="21" spans="2:11">
      <c r="B21" s="40" t="s">
        <v>67</v>
      </c>
      <c r="C21" s="6" t="s">
        <v>17</v>
      </c>
      <c r="D21" s="5"/>
      <c r="E21" s="11" t="s">
        <v>2</v>
      </c>
      <c r="F21" s="5"/>
      <c r="G21" s="11" t="s">
        <v>2</v>
      </c>
      <c r="J21" s="5">
        <v>173835</v>
      </c>
      <c r="K21" s="45">
        <f>+F21+F14</f>
        <v>98591</v>
      </c>
    </row>
    <row r="22" spans="2:11" ht="25.5">
      <c r="B22" s="40" t="s">
        <v>109</v>
      </c>
      <c r="C22" s="13" t="s">
        <v>18</v>
      </c>
      <c r="D22" s="12" t="s">
        <v>2</v>
      </c>
      <c r="E22" s="15">
        <f>+E23+E26</f>
        <v>0</v>
      </c>
      <c r="F22" s="12" t="s">
        <v>2</v>
      </c>
      <c r="G22" s="15">
        <f>+G23+G26</f>
        <v>57443</v>
      </c>
      <c r="J22" s="45">
        <f>+F21+F14</f>
        <v>98591</v>
      </c>
    </row>
    <row r="23" spans="2:11">
      <c r="B23" s="40" t="s">
        <v>68</v>
      </c>
      <c r="C23" s="4" t="s">
        <v>19</v>
      </c>
      <c r="D23" s="11"/>
      <c r="E23" s="5"/>
      <c r="F23" s="11"/>
      <c r="G23" s="5">
        <v>57111</v>
      </c>
    </row>
    <row r="24" spans="2:11">
      <c r="B24" s="40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11">
      <c r="B25" s="40" t="s">
        <v>69</v>
      </c>
      <c r="C25" s="4" t="s">
        <v>21</v>
      </c>
      <c r="D25" s="11" t="s">
        <v>2</v>
      </c>
      <c r="E25" s="5"/>
      <c r="F25" s="11" t="s">
        <v>2</v>
      </c>
      <c r="G25" s="5"/>
    </row>
    <row r="26" spans="2:11">
      <c r="B26" s="40" t="s">
        <v>70</v>
      </c>
      <c r="C26" s="4" t="s">
        <v>22</v>
      </c>
      <c r="D26" s="11" t="s">
        <v>2</v>
      </c>
      <c r="E26" s="5"/>
      <c r="F26" s="11" t="s">
        <v>2</v>
      </c>
      <c r="G26" s="5">
        <v>332</v>
      </c>
      <c r="I26" s="2" t="s">
        <v>155</v>
      </c>
    </row>
    <row r="27" spans="2:11" ht="25.5">
      <c r="B27" s="40" t="s">
        <v>110</v>
      </c>
      <c r="C27" s="13" t="s">
        <v>23</v>
      </c>
      <c r="D27" s="15">
        <f>+D15+D16-E22</f>
        <v>118172.70000000019</v>
      </c>
      <c r="E27" s="15" t="s">
        <v>152</v>
      </c>
      <c r="F27" s="15">
        <f>+F15+F16-G22</f>
        <v>393716</v>
      </c>
      <c r="G27" s="15" t="s">
        <v>152</v>
      </c>
      <c r="J27" s="2">
        <v>373801</v>
      </c>
    </row>
    <row r="28" spans="2:11">
      <c r="B28" s="40" t="s">
        <v>71</v>
      </c>
      <c r="C28" s="4" t="s">
        <v>24</v>
      </c>
      <c r="D28" s="5"/>
      <c r="E28" s="5"/>
      <c r="F28" s="5"/>
      <c r="G28" s="5"/>
      <c r="J28" s="2">
        <v>356801</v>
      </c>
    </row>
    <row r="29" spans="2:11" ht="25.5">
      <c r="B29" s="40" t="s">
        <v>121</v>
      </c>
      <c r="C29" s="13" t="s">
        <v>25</v>
      </c>
      <c r="D29" s="15">
        <f>+D27</f>
        <v>118172.70000000019</v>
      </c>
      <c r="E29" s="15" t="s">
        <v>152</v>
      </c>
      <c r="F29" s="15">
        <f>+F27</f>
        <v>393716</v>
      </c>
      <c r="G29" s="15" t="s">
        <v>152</v>
      </c>
      <c r="I29" s="2">
        <v>535618</v>
      </c>
      <c r="J29" s="2">
        <f>+J27-J28</f>
        <v>17000</v>
      </c>
    </row>
    <row r="30" spans="2:11">
      <c r="B30" s="40" t="s">
        <v>122</v>
      </c>
      <c r="C30" s="4" t="s">
        <v>26</v>
      </c>
      <c r="D30" s="11" t="s">
        <v>2</v>
      </c>
      <c r="E30" s="5">
        <f>+D29*0.15</f>
        <v>17725.905000000028</v>
      </c>
      <c r="F30" s="11" t="s">
        <v>2</v>
      </c>
      <c r="G30" s="5">
        <f>+F29*0.15</f>
        <v>59057.399999999994</v>
      </c>
      <c r="I30" s="2">
        <v>560268</v>
      </c>
      <c r="J30" s="45"/>
    </row>
    <row r="31" spans="2:11">
      <c r="B31" s="40" t="s">
        <v>123</v>
      </c>
      <c r="C31" s="4" t="s">
        <v>27</v>
      </c>
      <c r="D31" s="11" t="s">
        <v>2</v>
      </c>
      <c r="E31" s="5"/>
      <c r="F31" s="11" t="s">
        <v>2</v>
      </c>
      <c r="G31" s="5"/>
      <c r="I31" s="2">
        <f>+I30-I29</f>
        <v>24650</v>
      </c>
    </row>
    <row r="32" spans="2:11" ht="25.5">
      <c r="B32" s="41" t="s">
        <v>111</v>
      </c>
      <c r="C32" s="7" t="s">
        <v>28</v>
      </c>
      <c r="D32" s="21">
        <f>+D29-E30</f>
        <v>100446.79500000016</v>
      </c>
      <c r="E32" s="21" t="s">
        <v>152</v>
      </c>
      <c r="F32" s="21">
        <f>+F29-G30</f>
        <v>334658.59999999998</v>
      </c>
      <c r="G32" s="21" t="s">
        <v>152</v>
      </c>
    </row>
    <row r="33" spans="2:3">
      <c r="C33" s="6"/>
    </row>
    <row r="43" spans="2:3">
      <c r="B43" s="2" t="s">
        <v>153</v>
      </c>
    </row>
    <row r="45" spans="2:3">
      <c r="B45" s="2" t="s">
        <v>154</v>
      </c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topLeftCell="A5" workbookViewId="0">
      <selection activeCell="D26" sqref="D26"/>
    </sheetView>
  </sheetViews>
  <sheetFormatPr defaultRowHeight="12.75"/>
  <cols>
    <col min="1" max="1" width="0.85546875" style="2" customWidth="1"/>
    <col min="2" max="2" width="92.85546875" style="2" customWidth="1"/>
    <col min="3" max="3" width="5.42578125" style="2" bestFit="1" customWidth="1"/>
    <col min="4" max="5" width="22.7109375" style="2" customWidth="1"/>
    <col min="6" max="6" width="0.85546875" style="2" customWidth="1"/>
    <col min="7" max="16384" width="9.140625" style="2"/>
  </cols>
  <sheetData>
    <row r="1" spans="1:5" ht="3.95" customHeight="1">
      <c r="A1" s="39" t="s">
        <v>126</v>
      </c>
      <c r="B1" s="63"/>
      <c r="C1" s="63"/>
      <c r="D1" s="63"/>
      <c r="E1" s="63"/>
    </row>
    <row r="2" spans="1:5">
      <c r="A2" s="36"/>
      <c r="B2" s="62" t="s">
        <v>76</v>
      </c>
      <c r="C2" s="62"/>
      <c r="D2" s="62"/>
      <c r="E2" s="62"/>
    </row>
    <row r="3" spans="1:5" ht="21.75" customHeight="1">
      <c r="A3" s="36"/>
      <c r="B3" s="44"/>
      <c r="C3" s="61" t="s">
        <v>139</v>
      </c>
      <c r="D3" s="61"/>
      <c r="E3" s="61"/>
    </row>
    <row r="4" spans="1:5" ht="51">
      <c r="A4" s="36"/>
      <c r="B4" s="38" t="s">
        <v>72</v>
      </c>
      <c r="C4" s="42" t="s">
        <v>100</v>
      </c>
      <c r="D4" s="42" t="s">
        <v>112</v>
      </c>
      <c r="E4" s="42" t="s">
        <v>113</v>
      </c>
    </row>
    <row r="5" spans="1:5">
      <c r="A5" s="36"/>
      <c r="B5" s="41" t="s">
        <v>124</v>
      </c>
      <c r="C5" s="19" t="s">
        <v>29</v>
      </c>
      <c r="D5" s="20">
        <v>85663</v>
      </c>
      <c r="E5" s="10">
        <v>88530</v>
      </c>
    </row>
    <row r="6" spans="1:5">
      <c r="A6" s="36"/>
      <c r="B6" s="41" t="s">
        <v>77</v>
      </c>
      <c r="C6" s="7" t="s">
        <v>30</v>
      </c>
      <c r="D6" s="8">
        <v>325621</v>
      </c>
      <c r="E6" s="5">
        <v>263489</v>
      </c>
    </row>
    <row r="7" spans="1:5">
      <c r="A7" s="36"/>
      <c r="B7" s="41" t="s">
        <v>114</v>
      </c>
      <c r="C7" s="18" t="s">
        <v>31</v>
      </c>
      <c r="D7" s="16"/>
      <c r="E7" s="5"/>
    </row>
    <row r="8" spans="1:5">
      <c r="A8" s="36"/>
      <c r="B8" s="41" t="s">
        <v>115</v>
      </c>
      <c r="C8" s="18" t="s">
        <v>32</v>
      </c>
      <c r="D8" s="16"/>
      <c r="E8" s="5"/>
    </row>
    <row r="9" spans="1:5">
      <c r="A9" s="36"/>
      <c r="B9" s="41" t="s">
        <v>78</v>
      </c>
      <c r="C9" s="7" t="s">
        <v>33</v>
      </c>
      <c r="D9" s="9">
        <v>976110</v>
      </c>
      <c r="E9" s="5">
        <v>844343</v>
      </c>
    </row>
    <row r="10" spans="1:5">
      <c r="A10" s="36"/>
      <c r="B10" s="41" t="s">
        <v>79</v>
      </c>
      <c r="C10" s="7" t="s">
        <v>34</v>
      </c>
      <c r="D10" s="9"/>
      <c r="E10" s="5"/>
    </row>
    <row r="11" spans="1:5">
      <c r="A11" s="36"/>
      <c r="B11" s="41" t="s">
        <v>80</v>
      </c>
      <c r="C11" s="7" t="s">
        <v>35</v>
      </c>
      <c r="D11" s="9"/>
      <c r="E11" s="5"/>
    </row>
    <row r="12" spans="1:5">
      <c r="A12" s="36"/>
      <c r="B12" s="41" t="s">
        <v>81</v>
      </c>
      <c r="C12" s="7" t="s">
        <v>36</v>
      </c>
      <c r="D12" s="9"/>
      <c r="E12" s="5"/>
    </row>
    <row r="13" spans="1:5">
      <c r="A13" s="36"/>
      <c r="B13" s="41" t="s">
        <v>82</v>
      </c>
      <c r="C13" s="7" t="s">
        <v>37</v>
      </c>
      <c r="D13" s="9">
        <v>3687</v>
      </c>
      <c r="E13" s="5">
        <v>2888</v>
      </c>
    </row>
    <row r="14" spans="1:5">
      <c r="A14" s="36"/>
      <c r="B14" s="41" t="s">
        <v>83</v>
      </c>
      <c r="C14" s="7" t="s">
        <v>38</v>
      </c>
      <c r="D14" s="9">
        <v>75482</v>
      </c>
      <c r="E14" s="5">
        <v>81410</v>
      </c>
    </row>
    <row r="15" spans="1:5">
      <c r="A15" s="36"/>
      <c r="B15" s="41" t="s">
        <v>84</v>
      </c>
      <c r="C15" s="7" t="s">
        <v>39</v>
      </c>
      <c r="D15" s="9"/>
      <c r="E15" s="5"/>
    </row>
    <row r="16" spans="1:5">
      <c r="A16" s="36"/>
      <c r="B16" s="41" t="s">
        <v>85</v>
      </c>
      <c r="C16" s="7" t="s">
        <v>40</v>
      </c>
      <c r="D16" s="9"/>
      <c r="E16" s="5"/>
    </row>
    <row r="17" spans="1:5">
      <c r="A17" s="36"/>
      <c r="B17" s="41" t="s">
        <v>86</v>
      </c>
      <c r="C17" s="7" t="s">
        <v>41</v>
      </c>
      <c r="D17" s="9"/>
      <c r="E17" s="5"/>
    </row>
    <row r="18" spans="1:5">
      <c r="A18" s="36"/>
      <c r="B18" s="41" t="s">
        <v>87</v>
      </c>
      <c r="C18" s="7" t="s">
        <v>42</v>
      </c>
      <c r="D18" s="9"/>
      <c r="E18" s="5"/>
    </row>
    <row r="19" spans="1:5">
      <c r="A19" s="36"/>
      <c r="B19" s="41" t="s">
        <v>135</v>
      </c>
      <c r="C19" s="18" t="s">
        <v>43</v>
      </c>
      <c r="D19" s="17"/>
      <c r="E19" s="5"/>
    </row>
    <row r="20" spans="1:5">
      <c r="A20" s="36"/>
      <c r="B20" s="41" t="s">
        <v>136</v>
      </c>
      <c r="C20" s="18" t="s">
        <v>44</v>
      </c>
      <c r="D20" s="14"/>
      <c r="E20" s="14"/>
    </row>
    <row r="21" spans="1:5" ht="38.25">
      <c r="A21" s="36"/>
      <c r="B21" s="41" t="s">
        <v>137</v>
      </c>
      <c r="C21" s="18" t="s">
        <v>45</v>
      </c>
      <c r="D21" s="16"/>
      <c r="E21" s="5"/>
    </row>
    <row r="22" spans="1:5" ht="25.5">
      <c r="A22" s="36"/>
      <c r="B22" s="41" t="s">
        <v>138</v>
      </c>
      <c r="C22" s="7" t="s">
        <v>46</v>
      </c>
      <c r="D22" s="8">
        <v>344044</v>
      </c>
      <c r="E22" s="5">
        <v>309669</v>
      </c>
    </row>
    <row r="23" spans="1:5">
      <c r="A23" s="36"/>
      <c r="B23" s="41" t="s">
        <v>88</v>
      </c>
      <c r="C23" s="7" t="s">
        <v>130</v>
      </c>
      <c r="D23" s="8"/>
      <c r="E23" s="5"/>
    </row>
    <row r="24" spans="1:5">
      <c r="A24" s="36"/>
      <c r="B24" s="41" t="s">
        <v>89</v>
      </c>
      <c r="C24" s="7" t="s">
        <v>131</v>
      </c>
      <c r="D24" s="8"/>
      <c r="E24" s="5"/>
    </row>
    <row r="25" spans="1:5">
      <c r="A25" s="36"/>
      <c r="B25" s="41" t="s">
        <v>116</v>
      </c>
      <c r="C25" s="18" t="s">
        <v>132</v>
      </c>
      <c r="D25" s="16"/>
      <c r="E25" s="5"/>
    </row>
    <row r="26" spans="1:5">
      <c r="A26" s="36"/>
      <c r="B26" s="41" t="s">
        <v>117</v>
      </c>
      <c r="C26" s="7" t="s">
        <v>47</v>
      </c>
      <c r="D26" s="21">
        <f>SUM(D5:D25)</f>
        <v>1810607</v>
      </c>
      <c r="E26" s="21">
        <f>SUM(E5:E25)</f>
        <v>1590329</v>
      </c>
    </row>
    <row r="27" spans="1:5">
      <c r="A27" s="36"/>
      <c r="B27" s="43"/>
      <c r="C27" s="6" t="s">
        <v>133</v>
      </c>
      <c r="D27" s="36"/>
      <c r="E27" s="36"/>
    </row>
  </sheetData>
  <mergeCells count="3">
    <mergeCell ref="B2:E2"/>
    <mergeCell ref="B1:E1"/>
    <mergeCell ref="C3:E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acer</cp:lastModifiedBy>
  <cp:lastPrinted>2022-02-21T06:07:23Z</cp:lastPrinted>
  <dcterms:created xsi:type="dcterms:W3CDTF">2008-03-14T09:45:27Z</dcterms:created>
  <dcterms:modified xsi:type="dcterms:W3CDTF">2022-07-28T14:15:41Z</dcterms:modified>
</cp:coreProperties>
</file>